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仁17#水费" sheetId="1" r:id="rId1"/>
  </sheets>
  <calcPr calcId="144525"/>
</workbook>
</file>

<file path=xl/sharedStrings.xml><?xml version="1.0" encoding="utf-8"?>
<sst xmlns="http://schemas.openxmlformats.org/spreadsheetml/2006/main" count="25" uniqueCount="25">
  <si>
    <t>学生宿舍用水记录表</t>
  </si>
  <si>
    <t>仁智17#</t>
  </si>
  <si>
    <t>2019.05.17-2019.06.23</t>
  </si>
  <si>
    <t>每月按照实际人数，减免2吨水/月，5度电人/月。</t>
  </si>
  <si>
    <t>房间名称</t>
  </si>
  <si>
    <t>人数</t>
  </si>
  <si>
    <t>上月底数</t>
  </si>
  <si>
    <t>本月底数</t>
  </si>
  <si>
    <t>实际数</t>
  </si>
  <si>
    <t>定额量</t>
  </si>
  <si>
    <t>超额量</t>
  </si>
  <si>
    <t>单价</t>
  </si>
  <si>
    <t>金额</t>
  </si>
  <si>
    <t>是否自行抵扣</t>
  </si>
  <si>
    <t>缴款人</t>
  </si>
  <si>
    <t>校园卡余额</t>
  </si>
  <si>
    <t>退款金额</t>
  </si>
  <si>
    <t>杨泽锰</t>
  </si>
  <si>
    <t>王李翔</t>
  </si>
  <si>
    <t>董盛</t>
  </si>
  <si>
    <t>林佳豪</t>
  </si>
  <si>
    <t>是</t>
  </si>
  <si>
    <t>陈钟鸣</t>
  </si>
  <si>
    <t>李聪荣</t>
  </si>
  <si>
    <t>合   计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</si>
</sst>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_ "/>
    <numFmt numFmtId="177" formatCode="0_ "/>
  </numFmts>
  <fonts count="25">
    <font>
      <sz val="11"/>
      <color theme="1"/>
      <name val="宋体"/>
      <charset val="134"/>
      <scheme val="minor"/>
    </font>
    <font>
      <sz val="16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b/>
      <sz val="12"/>
      <name val="宋体"/>
      <charset val="134"/>
    </font>
    <font>
      <sz val="12"/>
      <color rgb="FF000000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9" fillId="2" borderId="7" applyNumberFormat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15" fillId="12" borderId="5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7" fontId="2" fillId="0" borderId="2" xfId="0" applyNumberFormat="1" applyFont="1" applyFill="1" applyBorder="1" applyAlignment="1">
      <alignment horizontal="center" vertical="center"/>
    </xf>
    <xf numFmtId="0" fontId="5" fillId="0" borderId="1" xfId="0" applyFont="1" applyBorder="1">
      <alignment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J3" sqref="J3:M9"/>
    </sheetView>
  </sheetViews>
  <sheetFormatPr defaultColWidth="9" defaultRowHeight="13.5"/>
  <cols>
    <col min="1" max="1" width="8.25" customWidth="1"/>
    <col min="2" max="2" width="6.25" customWidth="1"/>
    <col min="3" max="3" width="7.63333333333333" customWidth="1"/>
    <col min="4" max="4" width="9" customWidth="1"/>
    <col min="5" max="5" width="7" customWidth="1"/>
    <col min="6" max="6" width="6.63333333333333" customWidth="1"/>
    <col min="7" max="7" width="6.38333333333333" customWidth="1"/>
    <col min="8" max="8" width="7.63333333333333" customWidth="1"/>
  </cols>
  <sheetData>
    <row r="1" ht="20.25" spans="1:11">
      <c r="A1" s="1" t="s">
        <v>0</v>
      </c>
      <c r="B1" s="1"/>
      <c r="C1" s="1"/>
      <c r="D1" s="1"/>
      <c r="E1" s="1"/>
      <c r="F1" s="1"/>
      <c r="G1" s="1"/>
      <c r="H1" s="1"/>
      <c r="I1" s="5"/>
      <c r="J1" s="1"/>
      <c r="K1" s="1"/>
    </row>
    <row r="2" ht="14.25" spans="1:11">
      <c r="A2" s="2" t="s">
        <v>1</v>
      </c>
      <c r="B2" s="2" t="s">
        <v>2</v>
      </c>
      <c r="C2" s="2"/>
      <c r="D2" s="2"/>
      <c r="E2" s="2" t="s">
        <v>3</v>
      </c>
      <c r="F2" s="2"/>
      <c r="G2" s="2"/>
      <c r="H2" s="2"/>
      <c r="I2" s="2"/>
      <c r="J2" s="2"/>
      <c r="K2" s="2"/>
    </row>
    <row r="3" ht="14.25" spans="1:13">
      <c r="A3" s="2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6" t="s">
        <v>12</v>
      </c>
      <c r="J3" s="7" t="s">
        <v>13</v>
      </c>
      <c r="K3" s="8" t="s">
        <v>14</v>
      </c>
      <c r="L3" s="2" t="s">
        <v>15</v>
      </c>
      <c r="M3" s="9" t="s">
        <v>16</v>
      </c>
    </row>
    <row r="4" ht="14.25" spans="1:13">
      <c r="A4" s="2">
        <v>507</v>
      </c>
      <c r="B4" s="2">
        <v>6</v>
      </c>
      <c r="C4" s="3">
        <v>226</v>
      </c>
      <c r="D4" s="3">
        <v>230</v>
      </c>
      <c r="E4" s="3">
        <f t="shared" ref="E4:E9" si="0">D4-C4</f>
        <v>4</v>
      </c>
      <c r="F4" s="2">
        <f t="shared" ref="F4:F9" si="1">B4*2</f>
        <v>12</v>
      </c>
      <c r="G4" s="4">
        <f t="shared" ref="G4:G9" si="2">IF(E4-F4&lt;0,0,E4-F4)</f>
        <v>0</v>
      </c>
      <c r="H4" s="2">
        <v>2.65</v>
      </c>
      <c r="I4" s="6">
        <f t="shared" ref="I4:I9" si="3">ROUND(G4*H4,1)</f>
        <v>0</v>
      </c>
      <c r="J4" s="2"/>
      <c r="K4" s="10" t="s">
        <v>17</v>
      </c>
      <c r="L4" s="11">
        <v>201.3</v>
      </c>
      <c r="M4" s="12"/>
    </row>
    <row r="5" ht="14.25" spans="1:13">
      <c r="A5" s="2">
        <v>508</v>
      </c>
      <c r="B5" s="2">
        <v>6</v>
      </c>
      <c r="C5" s="3">
        <v>317</v>
      </c>
      <c r="D5" s="3">
        <v>329</v>
      </c>
      <c r="E5" s="3">
        <f t="shared" si="0"/>
        <v>12</v>
      </c>
      <c r="F5" s="2">
        <f t="shared" si="1"/>
        <v>12</v>
      </c>
      <c r="G5" s="4">
        <f t="shared" si="2"/>
        <v>0</v>
      </c>
      <c r="H5" s="2">
        <v>2.65</v>
      </c>
      <c r="I5" s="6">
        <f t="shared" si="3"/>
        <v>0</v>
      </c>
      <c r="J5" s="2"/>
      <c r="K5" s="13" t="s">
        <v>18</v>
      </c>
      <c r="L5" s="11">
        <v>200.1</v>
      </c>
      <c r="M5" s="12"/>
    </row>
    <row r="6" ht="14.25" spans="1:13">
      <c r="A6" s="2">
        <v>509</v>
      </c>
      <c r="B6" s="2">
        <v>6</v>
      </c>
      <c r="C6" s="3">
        <v>729</v>
      </c>
      <c r="D6" s="3">
        <v>738</v>
      </c>
      <c r="E6" s="3">
        <f t="shared" si="0"/>
        <v>9</v>
      </c>
      <c r="F6" s="2">
        <f t="shared" si="1"/>
        <v>12</v>
      </c>
      <c r="G6" s="4">
        <f t="shared" si="2"/>
        <v>0</v>
      </c>
      <c r="H6" s="2">
        <v>2.65</v>
      </c>
      <c r="I6" s="6">
        <f t="shared" si="3"/>
        <v>0</v>
      </c>
      <c r="J6" s="2"/>
      <c r="K6" s="10" t="s">
        <v>19</v>
      </c>
      <c r="L6" s="11">
        <v>200</v>
      </c>
      <c r="M6" s="12"/>
    </row>
    <row r="7" ht="14.25" spans="1:13">
      <c r="A7" s="2">
        <v>510</v>
      </c>
      <c r="B7" s="2">
        <v>6</v>
      </c>
      <c r="C7" s="3">
        <v>664</v>
      </c>
      <c r="D7" s="3">
        <v>670</v>
      </c>
      <c r="E7" s="3">
        <f t="shared" si="0"/>
        <v>6</v>
      </c>
      <c r="F7" s="2">
        <f t="shared" si="1"/>
        <v>12</v>
      </c>
      <c r="G7" s="4">
        <f t="shared" si="2"/>
        <v>0</v>
      </c>
      <c r="H7" s="2">
        <v>2.65</v>
      </c>
      <c r="I7" s="6">
        <f t="shared" si="3"/>
        <v>0</v>
      </c>
      <c r="J7" s="2"/>
      <c r="K7" s="13" t="s">
        <v>20</v>
      </c>
      <c r="L7" s="11">
        <v>200.4</v>
      </c>
      <c r="M7" s="12"/>
    </row>
    <row r="8" ht="14.25" spans="1:13">
      <c r="A8" s="2">
        <v>511</v>
      </c>
      <c r="B8" s="2">
        <v>6</v>
      </c>
      <c r="C8" s="3">
        <v>636</v>
      </c>
      <c r="D8" s="3">
        <v>638</v>
      </c>
      <c r="E8" s="3">
        <f t="shared" si="0"/>
        <v>2</v>
      </c>
      <c r="F8" s="2">
        <f t="shared" si="1"/>
        <v>12</v>
      </c>
      <c r="G8" s="4">
        <f t="shared" si="2"/>
        <v>0</v>
      </c>
      <c r="H8" s="2">
        <v>2.65</v>
      </c>
      <c r="I8" s="6">
        <f t="shared" si="3"/>
        <v>0</v>
      </c>
      <c r="J8" s="2" t="s">
        <v>21</v>
      </c>
      <c r="K8" s="13" t="s">
        <v>22</v>
      </c>
      <c r="L8" s="11">
        <v>150.3</v>
      </c>
      <c r="M8" s="12"/>
    </row>
    <row r="9" ht="14.25" spans="1:13">
      <c r="A9" s="2">
        <v>512</v>
      </c>
      <c r="B9" s="2">
        <v>6</v>
      </c>
      <c r="C9" s="3">
        <v>546</v>
      </c>
      <c r="D9" s="3">
        <v>550</v>
      </c>
      <c r="E9" s="3">
        <f t="shared" si="0"/>
        <v>4</v>
      </c>
      <c r="F9" s="2">
        <f t="shared" si="1"/>
        <v>12</v>
      </c>
      <c r="G9" s="4">
        <f t="shared" si="2"/>
        <v>0</v>
      </c>
      <c r="H9" s="2">
        <v>2.65</v>
      </c>
      <c r="I9" s="6">
        <f t="shared" si="3"/>
        <v>0</v>
      </c>
      <c r="J9" s="2"/>
      <c r="K9" s="13" t="s">
        <v>23</v>
      </c>
      <c r="L9" s="11">
        <v>200</v>
      </c>
      <c r="M9" s="12"/>
    </row>
    <row r="10" ht="14.25" spans="1:11">
      <c r="A10" s="2" t="s">
        <v>24</v>
      </c>
      <c r="B10" s="2"/>
      <c r="C10" s="2"/>
      <c r="D10" s="2"/>
      <c r="E10" s="2"/>
      <c r="F10" s="2"/>
      <c r="G10" s="2"/>
      <c r="H10" s="2"/>
      <c r="I10" s="6">
        <f>SUM(I4:I9)</f>
        <v>0</v>
      </c>
      <c r="J10" s="2"/>
      <c r="K10" s="2"/>
    </row>
  </sheetData>
  <mergeCells count="4">
    <mergeCell ref="A1:K1"/>
    <mergeCell ref="B2:D2"/>
    <mergeCell ref="E2:K2"/>
    <mergeCell ref="A10:B10"/>
  </mergeCells>
  <conditionalFormatting sqref="K4:K9">
    <cfRule type="duplicateValues" dxfId="0" priority="1"/>
  </conditionalFormatting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仁17#水费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c42</cp:lastModifiedBy>
  <dcterms:created xsi:type="dcterms:W3CDTF">2017-10-21T05:33:00Z</dcterms:created>
  <dcterms:modified xsi:type="dcterms:W3CDTF">2019-07-21T08:42:36Z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